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800" tabRatio="500"/>
  </bookViews>
  <sheets>
    <sheet name="2019 US EV Sales, Jan - May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  <c r="L38" i="1"/>
  <c r="L7" i="1"/>
  <c r="L6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</calcChain>
</file>

<file path=xl/sharedStrings.xml><?xml version="1.0" encoding="utf-8"?>
<sst xmlns="http://schemas.openxmlformats.org/spreadsheetml/2006/main" count="59" uniqueCount="57">
  <si>
    <t>JAN</t>
  </si>
  <si>
    <t>FEB</t>
  </si>
  <si>
    <t>MAR</t>
  </si>
  <si>
    <t>APR</t>
  </si>
  <si>
    <t>MAY</t>
  </si>
  <si>
    <t>Tesla Model 3* 🔋</t>
  </si>
  <si>
    <t>Toyota Prius Prime*</t>
  </si>
  <si>
    <t>Chevrolet Bolt EV* 🔋</t>
  </si>
  <si>
    <t>Tesla Model X* 🔋</t>
  </si>
  <si>
    <t>Honda Clarity PHEV*</t>
  </si>
  <si>
    <t>Tesla Model S* 🔋</t>
  </si>
  <si>
    <t>Nissan LEAF 🔋</t>
  </si>
  <si>
    <t>Chevrolet Volt*</t>
  </si>
  <si>
    <t>BMW 530e*</t>
  </si>
  <si>
    <t>Ford Fusion Energi*</t>
  </si>
  <si>
    <t>Chrysler Pacifica Hybrid*</t>
  </si>
  <si>
    <t>BMW i3 (BEV 🔋 + REx)</t>
  </si>
  <si>
    <t>Kia Niro PHEV*</t>
  </si>
  <si>
    <t>Volkswagen e-Golf 🔋</t>
  </si>
  <si>
    <t>Jaguar I-Pace 🔋</t>
  </si>
  <si>
    <t>Audi e-tron 🔋</t>
  </si>
  <si>
    <t>TOTAL 2019 TO DATE</t>
  </si>
  <si>
    <t>Tesla Sales (S3X)</t>
  </si>
  <si>
    <t>Mitsubishi Outlander PHEV</t>
  </si>
  <si>
    <t>Porsche Panamera E-Hybrid*</t>
  </si>
  <si>
    <t>BMW 330e*</t>
  </si>
  <si>
    <t>Mercedes C350e*</t>
  </si>
  <si>
    <t>Volvo XC90 T8 PHEV*</t>
  </si>
  <si>
    <t>Mercedes GLC 350e*</t>
  </si>
  <si>
    <t>Volvo XC60 PHEV*</t>
  </si>
  <si>
    <t>Porsche Cayenne S-E*</t>
  </si>
  <si>
    <t>Mercedes GLE 550e*</t>
  </si>
  <si>
    <t>Audi A3 Sportback e-tron*</t>
  </si>
  <si>
    <t>Honda Clarity BEV* 🔋</t>
  </si>
  <si>
    <t>BMW i8</t>
  </si>
  <si>
    <t>Hyundai IONIQ PHEV*</t>
  </si>
  <si>
    <t>smart ED 🔋</t>
  </si>
  <si>
    <t>Hyundai Kona Electric* 🔋</t>
  </si>
  <si>
    <t>Mini Countryman SE PHEV*</t>
  </si>
  <si>
    <t>Fiat 500e* 🔋</t>
  </si>
  <si>
    <t>Volvo S90 T8 PHEV*</t>
  </si>
  <si>
    <t>Subaru Crosstrek Hybrid*</t>
  </si>
  <si>
    <t>Hyundai Sonata PHEV*</t>
  </si>
  <si>
    <t>Hyundai IONIQ EV* 🔋</t>
  </si>
  <si>
    <t>Kia Niro EV* 🔋</t>
  </si>
  <si>
    <t>BMWX5 xDrive 40e*</t>
  </si>
  <si>
    <t>Mercedes S550e*</t>
  </si>
  <si>
    <t>BMW 740e*</t>
  </si>
  <si>
    <t>Kia Optima PHEV</t>
  </si>
  <si>
    <t>Cadillac CT6 PHEV*</t>
  </si>
  <si>
    <t>Mercedes B250e*</t>
  </si>
  <si>
    <t>Kia Soul EV* 🔋</t>
  </si>
  <si>
    <t>May, 2019</t>
  </si>
  <si>
    <t>Model</t>
  </si>
  <si>
    <t>Everything else (42 models)</t>
  </si>
  <si>
    <t>January to May, 2019</t>
  </si>
  <si>
    <t>U.S. EV SALES, January to May,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</si>
</sst>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</font>
    <font>
      <sz val="8"/>
      <color rgb="FF222222"/>
      <name val="Helvetica"/>
    </font>
    <font>
      <sz val="10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 EV, Plugin-Hybrid, and Hybrid Sales, </a:t>
            </a:r>
          </a:p>
          <a:p>
            <a:pPr>
              <a:defRPr/>
            </a:pPr>
            <a:r>
              <a:rPr lang="en-US"/>
              <a:t>United</a:t>
            </a:r>
            <a:r>
              <a:rPr lang="en-US" baseline="0"/>
              <a:t> States, May, 2019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76502660924"/>
          <c:y val="0.184126252684324"/>
          <c:w val="0.483563753425849"/>
          <c:h val="0.745952040085898"/>
        </c:manualLayout>
      </c:layout>
      <c:pieChart>
        <c:varyColors val="1"/>
        <c:ser>
          <c:idx val="0"/>
          <c:order val="0"/>
          <c:spPr>
            <a:effectLst>
              <a:glow rad="101600">
                <a:srgbClr val="FFFF00">
                  <a:alpha val="75000"/>
                </a:srgbClr>
              </a:glow>
            </a:effectLst>
            <a:scene3d>
              <a:camera prst="orthographicFront"/>
              <a:lightRig rig="threePt" dir="t"/>
            </a:scene3d>
            <a:sp3d>
              <a:bevelT prst="relaxedInset"/>
              <a:bevelB prst="relaxedInset"/>
            </a:sp3d>
          </c:spPr>
          <c:explosion val="8"/>
          <c:dPt>
            <c:idx val="0"/>
            <c:bubble3D val="0"/>
            <c:explosion val="5"/>
          </c:dPt>
          <c:dLbls>
            <c:dLbl>
              <c:idx val="0"/>
              <c:layout>
                <c:manualLayout>
                  <c:x val="-0.221668679451878"/>
                  <c:y val="-0.126618199713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'2019 US EV Sales, Jan - May'!$K$6:$K$7</c:f>
              <c:strCache>
                <c:ptCount val="2"/>
                <c:pt idx="0">
                  <c:v>Tesla Sales (S3X)</c:v>
                </c:pt>
                <c:pt idx="1">
                  <c:v>Everything else (42 models)</c:v>
                </c:pt>
              </c:strCache>
            </c:strRef>
          </c:cat>
          <c:val>
            <c:numRef>
              <c:f>'2019 US EV Sales, Jan - May'!$L$6:$L$7</c:f>
              <c:numCache>
                <c:formatCode>#,##0</c:formatCode>
                <c:ptCount val="2"/>
                <c:pt idx="0">
                  <c:v>16350.0</c:v>
                </c:pt>
                <c:pt idx="1">
                  <c:v>12036.0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effectLst>
          <a:glow rad="101600">
            <a:schemeClr val="accent6">
              <a:lumMod val="60000"/>
              <a:lumOff val="40000"/>
              <a:alpha val="75000"/>
            </a:schemeClr>
          </a:glow>
        </a:effectLst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774700</xdr:colOff>
      <xdr:row>9</xdr:row>
      <xdr:rowOff>127000</xdr:rowOff>
    </xdr:from>
    <xdr:to>
      <xdr:col>16</xdr:col>
      <xdr:colOff>88900</xdr:colOff>
      <xdr:row>33</xdr:row>
      <xdr:rowOff>25400</xdr:rowOff>
    </xdr:to>
    <xdr:graphicFrame macro="">
      <xdr:nvGraphicFramePr>
        <xdr:cNvPr id="3" name="Chart 2" descr="EV, Plugin-Hybrid, and Hybrid Sales in the US for the First Five Months of 2019." title="US EV, Plugin-Hybrid, and Hybrid Sales, January - May, 20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O36" sqref="O36"/>
    </sheetView>
  </sheetViews>
  <sheetFormatPr baseColWidth="10" defaultRowHeight="15" x14ac:dyDescent="0"/>
  <cols>
    <col min="2" max="2" width="19.83203125" bestFit="1" customWidth="1"/>
    <col min="11" max="11" width="23.6640625" bestFit="1" customWidth="1"/>
  </cols>
  <sheetData>
    <row r="1" spans="1:13" ht="34" customHeight="1">
      <c r="B1" s="8" t="s">
        <v>56</v>
      </c>
      <c r="C1" s="8"/>
      <c r="D1" s="8"/>
      <c r="E1" s="8"/>
      <c r="F1" s="8"/>
      <c r="G1" s="8"/>
      <c r="H1" s="8"/>
    </row>
    <row r="2" spans="1:13" ht="24">
      <c r="B2" s="7" t="s">
        <v>53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21</v>
      </c>
    </row>
    <row r="3" spans="1:13">
      <c r="A3" s="1">
        <v>1</v>
      </c>
      <c r="B3" s="2" t="s">
        <v>5</v>
      </c>
      <c r="C3" s="4">
        <v>6500</v>
      </c>
      <c r="D3" s="4">
        <v>5750</v>
      </c>
      <c r="E3" s="4">
        <v>10175</v>
      </c>
      <c r="F3" s="4">
        <v>10050</v>
      </c>
      <c r="G3" s="4">
        <v>13950</v>
      </c>
      <c r="H3" s="4">
        <f>SUM(C3:G3)</f>
        <v>46425</v>
      </c>
    </row>
    <row r="4" spans="1:13">
      <c r="A4" s="1">
        <v>2</v>
      </c>
      <c r="B4" s="2" t="s">
        <v>6</v>
      </c>
      <c r="C4" s="4">
        <v>1123</v>
      </c>
      <c r="D4" s="4">
        <v>1205</v>
      </c>
      <c r="E4" s="4">
        <v>1820</v>
      </c>
      <c r="F4" s="4">
        <v>1399</v>
      </c>
      <c r="G4" s="4">
        <v>1914</v>
      </c>
      <c r="H4" s="4">
        <f t="shared" ref="H4:H47" si="0">SUM(C4:G4)</f>
        <v>7461</v>
      </c>
    </row>
    <row r="5" spans="1:13">
      <c r="A5" s="1">
        <v>3</v>
      </c>
      <c r="B5" s="2" t="s">
        <v>7</v>
      </c>
      <c r="C5" s="2">
        <v>925</v>
      </c>
      <c r="D5" s="4">
        <v>1225</v>
      </c>
      <c r="E5" s="4">
        <v>2166</v>
      </c>
      <c r="F5" s="2">
        <v>910</v>
      </c>
      <c r="G5" s="4">
        <v>1396</v>
      </c>
      <c r="H5" s="4">
        <f t="shared" si="0"/>
        <v>6622</v>
      </c>
      <c r="K5" s="6" t="s">
        <v>52</v>
      </c>
      <c r="L5" s="6"/>
    </row>
    <row r="6" spans="1:13">
      <c r="A6" s="1">
        <v>4</v>
      </c>
      <c r="B6" s="2" t="s">
        <v>8</v>
      </c>
      <c r="C6" s="2">
        <v>775</v>
      </c>
      <c r="D6" s="2">
        <v>900</v>
      </c>
      <c r="E6" s="4">
        <v>2175</v>
      </c>
      <c r="F6" s="4">
        <v>1050</v>
      </c>
      <c r="G6" s="4">
        <v>1375</v>
      </c>
      <c r="H6" s="4">
        <f t="shared" si="0"/>
        <v>6275</v>
      </c>
      <c r="K6" t="s">
        <v>22</v>
      </c>
      <c r="L6" s="3">
        <f>G3+G6+G8</f>
        <v>16350</v>
      </c>
      <c r="M6" s="3"/>
    </row>
    <row r="7" spans="1:13">
      <c r="A7" s="1">
        <v>5</v>
      </c>
      <c r="B7" s="2" t="s">
        <v>9</v>
      </c>
      <c r="C7" s="4">
        <v>1192</v>
      </c>
      <c r="D7" s="4">
        <v>1213</v>
      </c>
      <c r="E7" s="4">
        <v>1311</v>
      </c>
      <c r="F7" s="2">
        <v>981</v>
      </c>
      <c r="G7" s="2">
        <v>816</v>
      </c>
      <c r="H7" s="4">
        <f t="shared" si="0"/>
        <v>5513</v>
      </c>
      <c r="K7" t="s">
        <v>54</v>
      </c>
      <c r="L7" s="3">
        <f>SUM(G3:G47)-(G3+G6+G8)</f>
        <v>12036</v>
      </c>
      <c r="M7" s="3"/>
    </row>
    <row r="8" spans="1:13">
      <c r="A8" s="1">
        <v>6</v>
      </c>
      <c r="B8" s="2" t="s">
        <v>10</v>
      </c>
      <c r="C8" s="2">
        <v>725</v>
      </c>
      <c r="D8" s="2">
        <v>625</v>
      </c>
      <c r="E8" s="4">
        <v>2275</v>
      </c>
      <c r="F8" s="2">
        <v>825</v>
      </c>
      <c r="G8" s="4">
        <v>1025</v>
      </c>
      <c r="H8" s="4">
        <f t="shared" si="0"/>
        <v>5475</v>
      </c>
    </row>
    <row r="9" spans="1:13">
      <c r="A9" s="1">
        <v>7</v>
      </c>
      <c r="B9" s="2" t="s">
        <v>11</v>
      </c>
      <c r="C9" s="2">
        <v>717</v>
      </c>
      <c r="D9" s="2">
        <v>654</v>
      </c>
      <c r="E9" s="4">
        <v>1314</v>
      </c>
      <c r="F9" s="2">
        <v>951</v>
      </c>
      <c r="G9" s="4">
        <v>1216</v>
      </c>
      <c r="H9" s="4">
        <f t="shared" si="0"/>
        <v>4852</v>
      </c>
    </row>
    <row r="10" spans="1:13">
      <c r="A10" s="1">
        <v>8</v>
      </c>
      <c r="B10" s="2" t="s">
        <v>12</v>
      </c>
      <c r="C10" s="2">
        <v>675</v>
      </c>
      <c r="D10" s="2">
        <v>615</v>
      </c>
      <c r="E10" s="4">
        <v>1230</v>
      </c>
      <c r="F10" s="2">
        <v>405</v>
      </c>
      <c r="G10" s="2">
        <v>408</v>
      </c>
      <c r="H10" s="4">
        <f t="shared" si="0"/>
        <v>3333</v>
      </c>
      <c r="K10" s="9"/>
      <c r="L10" s="9"/>
    </row>
    <row r="11" spans="1:13">
      <c r="A11" s="1">
        <v>9</v>
      </c>
      <c r="B11" s="2" t="s">
        <v>13</v>
      </c>
      <c r="C11" s="2">
        <v>376</v>
      </c>
      <c r="D11" s="2">
        <v>414</v>
      </c>
      <c r="E11" s="2">
        <v>436</v>
      </c>
      <c r="F11" s="2">
        <v>416</v>
      </c>
      <c r="G11" s="2">
        <v>727</v>
      </c>
      <c r="H11" s="4">
        <f t="shared" si="0"/>
        <v>2369</v>
      </c>
      <c r="L11" s="3"/>
      <c r="M11" s="3"/>
    </row>
    <row r="12" spans="1:13">
      <c r="A12" s="1">
        <v>10</v>
      </c>
      <c r="B12" s="2" t="s">
        <v>14</v>
      </c>
      <c r="C12" s="2">
        <v>557</v>
      </c>
      <c r="D12" s="2">
        <v>573</v>
      </c>
      <c r="E12" s="2">
        <v>611</v>
      </c>
      <c r="F12" s="2">
        <v>585</v>
      </c>
      <c r="G12" s="2">
        <v>605</v>
      </c>
      <c r="H12" s="4">
        <f t="shared" si="0"/>
        <v>2931</v>
      </c>
      <c r="L12" s="3"/>
      <c r="M12" s="3"/>
    </row>
    <row r="13" spans="1:13">
      <c r="A13" s="1">
        <v>11</v>
      </c>
      <c r="B13" s="2" t="s">
        <v>15</v>
      </c>
      <c r="C13" s="2">
        <v>436</v>
      </c>
      <c r="D13" s="2">
        <v>589</v>
      </c>
      <c r="E13" s="2">
        <v>383</v>
      </c>
      <c r="F13" s="2">
        <v>347</v>
      </c>
      <c r="G13" s="2">
        <v>390</v>
      </c>
      <c r="H13" s="4">
        <f t="shared" si="0"/>
        <v>2145</v>
      </c>
    </row>
    <row r="14" spans="1:13">
      <c r="A14" s="1">
        <v>12</v>
      </c>
      <c r="B14" s="2" t="s">
        <v>16</v>
      </c>
      <c r="C14" s="2">
        <v>255</v>
      </c>
      <c r="D14" s="2">
        <v>350</v>
      </c>
      <c r="E14" s="2">
        <v>359</v>
      </c>
      <c r="F14" s="2">
        <v>331</v>
      </c>
      <c r="G14" s="2">
        <v>439</v>
      </c>
      <c r="H14" s="4">
        <f t="shared" si="0"/>
        <v>1734</v>
      </c>
    </row>
    <row r="15" spans="1:13">
      <c r="A15" s="1">
        <v>13</v>
      </c>
      <c r="B15" s="2" t="s">
        <v>17</v>
      </c>
      <c r="C15" s="2">
        <v>279</v>
      </c>
      <c r="D15" s="2">
        <v>505</v>
      </c>
      <c r="E15" s="2">
        <v>230</v>
      </c>
      <c r="F15" s="2">
        <v>245</v>
      </c>
      <c r="G15" s="2">
        <v>329</v>
      </c>
      <c r="H15" s="4">
        <f t="shared" si="0"/>
        <v>1588</v>
      </c>
    </row>
    <row r="16" spans="1:13">
      <c r="A16" s="1">
        <v>14</v>
      </c>
      <c r="B16" s="2" t="s">
        <v>18</v>
      </c>
      <c r="C16" s="2">
        <v>164</v>
      </c>
      <c r="D16" s="2">
        <v>118</v>
      </c>
      <c r="E16" s="2">
        <v>581</v>
      </c>
      <c r="F16" s="2">
        <v>400</v>
      </c>
      <c r="G16" s="2">
        <v>264</v>
      </c>
      <c r="H16" s="4">
        <f t="shared" si="0"/>
        <v>1527</v>
      </c>
    </row>
    <row r="17" spans="1:17">
      <c r="A17" s="1">
        <v>15</v>
      </c>
      <c r="B17" s="2" t="s">
        <v>19</v>
      </c>
      <c r="C17" s="2">
        <v>210</v>
      </c>
      <c r="D17" s="2">
        <v>186</v>
      </c>
      <c r="E17" s="2">
        <v>212</v>
      </c>
      <c r="F17" s="2">
        <v>237</v>
      </c>
      <c r="G17" s="2">
        <v>228</v>
      </c>
      <c r="H17" s="4">
        <f t="shared" si="0"/>
        <v>1073</v>
      </c>
    </row>
    <row r="18" spans="1:17">
      <c r="A18" s="1">
        <v>16</v>
      </c>
      <c r="B18" s="2" t="s">
        <v>20</v>
      </c>
      <c r="C18" s="2"/>
      <c r="D18" s="2"/>
      <c r="E18" s="2"/>
      <c r="F18" s="2">
        <v>253</v>
      </c>
      <c r="G18" s="2">
        <v>856</v>
      </c>
      <c r="H18" s="4">
        <f t="shared" si="0"/>
        <v>1109</v>
      </c>
    </row>
    <row r="19" spans="1:17">
      <c r="A19" s="1">
        <v>17</v>
      </c>
      <c r="B19" s="2" t="s">
        <v>23</v>
      </c>
      <c r="C19" s="2">
        <v>133</v>
      </c>
      <c r="D19" s="2">
        <v>157</v>
      </c>
      <c r="E19" s="2">
        <v>341</v>
      </c>
      <c r="F19" s="2">
        <v>163</v>
      </c>
      <c r="G19" s="2">
        <v>232</v>
      </c>
      <c r="H19" s="4">
        <f t="shared" si="0"/>
        <v>1026</v>
      </c>
      <c r="I19" s="2"/>
      <c r="J19" s="2"/>
      <c r="K19" s="2"/>
      <c r="L19" s="2"/>
      <c r="M19" s="2"/>
      <c r="N19" s="2"/>
      <c r="O19" s="2"/>
      <c r="P19" s="4"/>
      <c r="Q19" s="2"/>
    </row>
    <row r="20" spans="1:17">
      <c r="A20" s="1">
        <v>18</v>
      </c>
      <c r="B20" s="2" t="s">
        <v>24</v>
      </c>
      <c r="C20" s="2">
        <v>150</v>
      </c>
      <c r="D20" s="2">
        <v>160</v>
      </c>
      <c r="E20" s="2">
        <v>195</v>
      </c>
      <c r="F20" s="2">
        <v>155</v>
      </c>
      <c r="G20" s="2">
        <v>170</v>
      </c>
      <c r="H20" s="4">
        <f t="shared" si="0"/>
        <v>830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A21" s="1">
        <v>19</v>
      </c>
      <c r="B21" s="2" t="s">
        <v>25</v>
      </c>
      <c r="C21" s="2">
        <v>216</v>
      </c>
      <c r="D21" s="2">
        <v>185</v>
      </c>
      <c r="E21" s="2">
        <v>175</v>
      </c>
      <c r="F21" s="2">
        <v>53</v>
      </c>
      <c r="G21" s="2">
        <v>27</v>
      </c>
      <c r="H21" s="4">
        <f t="shared" si="0"/>
        <v>656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>
      <c r="A22" s="1">
        <v>20</v>
      </c>
      <c r="B22" s="2" t="s">
        <v>26</v>
      </c>
      <c r="C22" s="2">
        <v>140</v>
      </c>
      <c r="D22" s="2">
        <v>145</v>
      </c>
      <c r="E22" s="2">
        <v>135</v>
      </c>
      <c r="F22" s="2">
        <v>173</v>
      </c>
      <c r="G22" s="2">
        <v>225</v>
      </c>
      <c r="H22" s="4">
        <f t="shared" si="0"/>
        <v>818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>
      <c r="A23" s="1">
        <v>21</v>
      </c>
      <c r="B23" s="2" t="s">
        <v>27</v>
      </c>
      <c r="C23" s="2">
        <v>95</v>
      </c>
      <c r="D23" s="2">
        <v>105</v>
      </c>
      <c r="E23" s="2">
        <v>155</v>
      </c>
      <c r="F23" s="2">
        <v>100</v>
      </c>
      <c r="G23" s="2">
        <v>120</v>
      </c>
      <c r="H23" s="4">
        <f t="shared" si="0"/>
        <v>575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1">
        <v>22</v>
      </c>
      <c r="B24" s="2" t="s">
        <v>28</v>
      </c>
      <c r="C24" s="2">
        <v>74</v>
      </c>
      <c r="D24" s="2">
        <v>72</v>
      </c>
      <c r="E24" s="2">
        <v>175</v>
      </c>
      <c r="F24" s="2">
        <v>220</v>
      </c>
      <c r="G24" s="2">
        <v>275</v>
      </c>
      <c r="H24" s="4">
        <f t="shared" si="0"/>
        <v>816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1">
        <v>23</v>
      </c>
      <c r="B25" s="2" t="s">
        <v>29</v>
      </c>
      <c r="C25" s="2">
        <v>90</v>
      </c>
      <c r="D25" s="2">
        <v>100</v>
      </c>
      <c r="E25" s="2">
        <v>125</v>
      </c>
      <c r="F25" s="2">
        <v>85</v>
      </c>
      <c r="G25" s="2">
        <v>95</v>
      </c>
      <c r="H25" s="4">
        <f t="shared" si="0"/>
        <v>495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1">
        <v>24</v>
      </c>
      <c r="B26" s="2" t="s">
        <v>30</v>
      </c>
      <c r="C26" s="2">
        <v>65</v>
      </c>
      <c r="D26" s="2">
        <v>95</v>
      </c>
      <c r="E26" s="2">
        <v>115</v>
      </c>
      <c r="F26" s="2">
        <v>70</v>
      </c>
      <c r="G26" s="2">
        <v>105</v>
      </c>
      <c r="H26" s="4">
        <f t="shared" si="0"/>
        <v>450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1">
        <v>25</v>
      </c>
      <c r="B27" s="2" t="s">
        <v>31</v>
      </c>
      <c r="C27" s="2">
        <v>92</v>
      </c>
      <c r="D27" s="2">
        <v>95</v>
      </c>
      <c r="E27" s="2">
        <v>110</v>
      </c>
      <c r="F27" s="2">
        <v>150</v>
      </c>
      <c r="G27" s="2">
        <v>185</v>
      </c>
      <c r="H27" s="4">
        <f t="shared" si="0"/>
        <v>632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1">
        <v>26</v>
      </c>
      <c r="B28" s="2" t="s">
        <v>32</v>
      </c>
      <c r="C28" s="2">
        <v>175</v>
      </c>
      <c r="D28" s="2">
        <v>210</v>
      </c>
      <c r="E28" s="2">
        <v>45</v>
      </c>
      <c r="F28" s="2">
        <v>7</v>
      </c>
      <c r="G28" s="2">
        <v>0</v>
      </c>
      <c r="H28" s="4">
        <f t="shared" si="0"/>
        <v>437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1">
        <v>27</v>
      </c>
      <c r="B29" s="2" t="s">
        <v>33</v>
      </c>
      <c r="C29" s="2">
        <v>78</v>
      </c>
      <c r="D29" s="2">
        <v>68</v>
      </c>
      <c r="E29" s="2">
        <v>92</v>
      </c>
      <c r="F29" s="2">
        <v>88</v>
      </c>
      <c r="G29" s="2">
        <v>82</v>
      </c>
      <c r="H29" s="4">
        <f t="shared" si="0"/>
        <v>408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1">
        <v>28</v>
      </c>
      <c r="B30" s="2" t="s">
        <v>34</v>
      </c>
      <c r="C30" s="2">
        <v>23</v>
      </c>
      <c r="D30" s="2">
        <v>47</v>
      </c>
      <c r="E30" s="2">
        <v>91</v>
      </c>
      <c r="F30" s="2">
        <v>87</v>
      </c>
      <c r="G30" s="2">
        <v>145</v>
      </c>
      <c r="H30" s="4">
        <f t="shared" si="0"/>
        <v>393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1">
        <v>29</v>
      </c>
      <c r="B31" s="2" t="s">
        <v>35</v>
      </c>
      <c r="C31" s="2">
        <v>73</v>
      </c>
      <c r="D31" s="2">
        <v>54</v>
      </c>
      <c r="E31" s="2">
        <v>94</v>
      </c>
      <c r="F31" s="2">
        <v>63</v>
      </c>
      <c r="G31" s="2">
        <v>63</v>
      </c>
      <c r="H31" s="4">
        <f t="shared" si="0"/>
        <v>347</v>
      </c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1">
        <v>30</v>
      </c>
      <c r="B32" s="2" t="s">
        <v>36</v>
      </c>
      <c r="C32" s="2">
        <v>83</v>
      </c>
      <c r="D32" s="2">
        <v>58</v>
      </c>
      <c r="E32" s="2">
        <v>90</v>
      </c>
      <c r="F32" s="2">
        <v>85</v>
      </c>
      <c r="G32" s="2">
        <v>85</v>
      </c>
      <c r="H32" s="4">
        <f t="shared" si="0"/>
        <v>401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1">
        <v>31</v>
      </c>
      <c r="B33" s="2" t="s">
        <v>37</v>
      </c>
      <c r="C33" s="2">
        <v>0</v>
      </c>
      <c r="D33" s="2">
        <v>16</v>
      </c>
      <c r="E33" s="2">
        <v>127</v>
      </c>
      <c r="F33" s="2">
        <v>77</v>
      </c>
      <c r="G33" s="2">
        <v>91</v>
      </c>
      <c r="H33" s="4">
        <f t="shared" si="0"/>
        <v>311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1">
        <v>32</v>
      </c>
      <c r="B34" s="2" t="s">
        <v>38</v>
      </c>
      <c r="C34" s="2">
        <v>50</v>
      </c>
      <c r="D34" s="2">
        <v>63</v>
      </c>
      <c r="E34" s="2">
        <v>45</v>
      </c>
      <c r="F34" s="2">
        <v>37</v>
      </c>
      <c r="G34" s="2">
        <v>85</v>
      </c>
      <c r="H34" s="4">
        <f t="shared" si="0"/>
        <v>280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1">
        <v>33</v>
      </c>
      <c r="B35" s="2" t="s">
        <v>39</v>
      </c>
      <c r="C35" s="2">
        <v>72</v>
      </c>
      <c r="D35" s="2">
        <v>87</v>
      </c>
      <c r="E35" s="2">
        <v>33</v>
      </c>
      <c r="F35" s="2">
        <v>20</v>
      </c>
      <c r="G35" s="2">
        <v>60</v>
      </c>
      <c r="H35" s="4">
        <f t="shared" si="0"/>
        <v>272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>
      <c r="A36" s="1">
        <v>34</v>
      </c>
      <c r="B36" s="2" t="s">
        <v>40</v>
      </c>
      <c r="C36" s="2">
        <v>35</v>
      </c>
      <c r="D36" s="2">
        <v>45</v>
      </c>
      <c r="E36" s="2">
        <v>55</v>
      </c>
      <c r="F36" s="2">
        <v>35</v>
      </c>
      <c r="G36" s="2">
        <v>50</v>
      </c>
      <c r="H36" s="4">
        <f t="shared" si="0"/>
        <v>220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>
      <c r="A37" s="1">
        <v>35</v>
      </c>
      <c r="B37" s="2" t="s">
        <v>41</v>
      </c>
      <c r="C37" s="2"/>
      <c r="D37" s="2">
        <v>27</v>
      </c>
      <c r="E37" s="2">
        <v>52</v>
      </c>
      <c r="F37" s="2">
        <v>47</v>
      </c>
      <c r="G37" s="2">
        <v>65</v>
      </c>
      <c r="H37" s="4">
        <f t="shared" si="0"/>
        <v>191</v>
      </c>
      <c r="I37" s="2"/>
      <c r="J37" s="2"/>
      <c r="K37" s="6" t="s">
        <v>55</v>
      </c>
      <c r="L37" s="6"/>
      <c r="M37" s="2"/>
      <c r="N37" s="2"/>
      <c r="O37" s="2"/>
      <c r="P37" s="2"/>
      <c r="Q37" s="2"/>
    </row>
    <row r="38" spans="1:17">
      <c r="A38" s="1">
        <v>36</v>
      </c>
      <c r="B38" s="2" t="s">
        <v>42</v>
      </c>
      <c r="C38" s="2">
        <v>4</v>
      </c>
      <c r="D38" s="2">
        <v>71</v>
      </c>
      <c r="E38" s="2">
        <v>7</v>
      </c>
      <c r="F38" s="2">
        <v>46</v>
      </c>
      <c r="G38" s="2">
        <v>40</v>
      </c>
      <c r="H38" s="4">
        <f t="shared" si="0"/>
        <v>168</v>
      </c>
      <c r="I38" s="2"/>
      <c r="J38" s="2"/>
      <c r="K38" t="s">
        <v>22</v>
      </c>
      <c r="L38" s="3">
        <f>H3+H6+H8</f>
        <v>58175</v>
      </c>
      <c r="M38" s="2"/>
      <c r="N38" s="2"/>
      <c r="O38" s="2"/>
      <c r="P38" s="2"/>
      <c r="Q38" s="2"/>
    </row>
    <row r="39" spans="1:17">
      <c r="A39" s="1">
        <v>37</v>
      </c>
      <c r="B39" s="2" t="s">
        <v>43</v>
      </c>
      <c r="C39" s="2">
        <v>34</v>
      </c>
      <c r="D39" s="2">
        <v>32</v>
      </c>
      <c r="E39" s="2">
        <v>28</v>
      </c>
      <c r="F39" s="2">
        <v>9</v>
      </c>
      <c r="G39" s="2">
        <v>61</v>
      </c>
      <c r="H39" s="4">
        <f t="shared" si="0"/>
        <v>164</v>
      </c>
      <c r="I39" s="2"/>
      <c r="J39" s="2"/>
      <c r="K39" t="s">
        <v>54</v>
      </c>
      <c r="L39" s="3">
        <f>SUM(H3:H47)-(H3+H6+H8)</f>
        <v>52711</v>
      </c>
      <c r="M39" s="2"/>
      <c r="N39" s="2"/>
      <c r="O39" s="2"/>
      <c r="P39" s="2"/>
      <c r="Q39" s="2"/>
    </row>
    <row r="40" spans="1:17">
      <c r="A40" s="1">
        <v>38</v>
      </c>
      <c r="B40" s="2" t="s">
        <v>44</v>
      </c>
      <c r="C40" s="2"/>
      <c r="D40" s="2"/>
      <c r="E40" s="2"/>
      <c r="F40" s="2">
        <v>40</v>
      </c>
      <c r="G40" s="2">
        <v>119</v>
      </c>
      <c r="H40" s="4">
        <f t="shared" si="0"/>
        <v>159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1">
        <v>39</v>
      </c>
      <c r="B41" s="2" t="s">
        <v>45</v>
      </c>
      <c r="C41" s="2">
        <v>71</v>
      </c>
      <c r="D41" s="2">
        <v>38</v>
      </c>
      <c r="E41" s="2">
        <v>26</v>
      </c>
      <c r="F41" s="2">
        <v>9</v>
      </c>
      <c r="G41" s="2">
        <v>4</v>
      </c>
      <c r="H41" s="4">
        <f t="shared" si="0"/>
        <v>148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1">
        <v>40</v>
      </c>
      <c r="B42" s="2" t="s">
        <v>46</v>
      </c>
      <c r="C42" s="2">
        <v>8</v>
      </c>
      <c r="D42" s="2">
        <v>10</v>
      </c>
      <c r="E42" s="2">
        <v>22</v>
      </c>
      <c r="F42" s="2">
        <v>35</v>
      </c>
      <c r="G42" s="2">
        <v>51</v>
      </c>
      <c r="H42" s="4">
        <f t="shared" si="0"/>
        <v>126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>
      <c r="A43" s="1">
        <v>41</v>
      </c>
      <c r="B43" s="2" t="s">
        <v>47</v>
      </c>
      <c r="C43" s="2">
        <v>6</v>
      </c>
      <c r="D43" s="2">
        <v>14</v>
      </c>
      <c r="E43" s="2">
        <v>15</v>
      </c>
      <c r="F43" s="2">
        <v>8</v>
      </c>
      <c r="G43" s="2">
        <v>12</v>
      </c>
      <c r="H43" s="4">
        <f t="shared" si="0"/>
        <v>55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1">
        <v>42</v>
      </c>
      <c r="B44" s="2" t="s">
        <v>48</v>
      </c>
      <c r="C44" s="2">
        <v>30</v>
      </c>
      <c r="D44" s="2">
        <v>11</v>
      </c>
      <c r="E44" s="2">
        <v>8</v>
      </c>
      <c r="F44" s="2">
        <v>5</v>
      </c>
      <c r="G44" s="2">
        <v>0</v>
      </c>
      <c r="H44" s="4">
        <f t="shared" si="0"/>
        <v>54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>
      <c r="A45" s="1">
        <v>43</v>
      </c>
      <c r="B45" s="2" t="s">
        <v>49</v>
      </c>
      <c r="C45" s="2">
        <v>8</v>
      </c>
      <c r="D45" s="2">
        <v>1</v>
      </c>
      <c r="E45" s="2">
        <v>3</v>
      </c>
      <c r="F45" s="2">
        <v>2</v>
      </c>
      <c r="G45" s="2">
        <v>0</v>
      </c>
      <c r="H45" s="4">
        <f t="shared" si="0"/>
        <v>14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>
      <c r="A46" s="1">
        <v>44</v>
      </c>
      <c r="B46" s="2" t="s">
        <v>50</v>
      </c>
      <c r="C46" s="2">
        <v>1</v>
      </c>
      <c r="D46" s="2">
        <v>2</v>
      </c>
      <c r="E46" s="2">
        <v>0</v>
      </c>
      <c r="F46" s="2">
        <v>1</v>
      </c>
      <c r="G46" s="2">
        <v>0</v>
      </c>
      <c r="H46" s="4">
        <f t="shared" si="0"/>
        <v>4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>
      <c r="A47" s="1">
        <v>45</v>
      </c>
      <c r="B47" s="2" t="s">
        <v>51</v>
      </c>
      <c r="C47" s="2">
        <v>0</v>
      </c>
      <c r="D47" s="2">
        <v>1</v>
      </c>
      <c r="E47" s="2">
        <v>2</v>
      </c>
      <c r="F47" s="2">
        <v>0</v>
      </c>
      <c r="G47" s="2">
        <v>1</v>
      </c>
      <c r="H47" s="4">
        <f t="shared" si="0"/>
        <v>4</v>
      </c>
      <c r="I47" s="2"/>
      <c r="J47" s="2"/>
      <c r="K47" s="2"/>
      <c r="L47" s="2"/>
      <c r="M47" s="2"/>
      <c r="N47" s="2"/>
      <c r="O47" s="2"/>
      <c r="P47" s="2"/>
      <c r="Q47" s="2"/>
    </row>
  </sheetData>
  <mergeCells count="3">
    <mergeCell ref="K5:L5"/>
    <mergeCell ref="B1:H1"/>
    <mergeCell ref="K37:L37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US EV Sales, Jan - May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Lightstone</dc:creator>
  <cp:lastModifiedBy>Art Lightstone</cp:lastModifiedBy>
  <dcterms:created xsi:type="dcterms:W3CDTF">2019-06-09T12:51:47Z</dcterms:created>
  <dcterms:modified xsi:type="dcterms:W3CDTF">2019-06-09T15:25:14Z</dcterms:modified>
</cp:coreProperties>
</file>